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H433" i="1"/>
  <c r="G433" i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I363" i="1"/>
  <c r="I383" i="1" s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H307" i="1"/>
  <c r="G307" i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341" i="1" l="1"/>
  <c r="J383" i="1"/>
  <c r="L593" i="1"/>
  <c r="G593" i="1"/>
  <c r="L341" i="1"/>
  <c r="L425" i="1"/>
  <c r="G425" i="1"/>
  <c r="H593" i="1"/>
  <c r="H425" i="1"/>
  <c r="I509" i="1"/>
  <c r="G299" i="1"/>
  <c r="F467" i="1"/>
  <c r="L509" i="1"/>
  <c r="L551" i="1"/>
  <c r="G551" i="1"/>
  <c r="L383" i="1"/>
  <c r="G383" i="1"/>
  <c r="F551" i="1"/>
  <c r="H551" i="1"/>
  <c r="J509" i="1"/>
  <c r="H509" i="1"/>
  <c r="G509" i="1"/>
  <c r="F509" i="1"/>
  <c r="J467" i="1"/>
  <c r="I467" i="1"/>
  <c r="H467" i="1"/>
  <c r="G467" i="1"/>
  <c r="I425" i="1"/>
  <c r="J425" i="1"/>
  <c r="F425" i="1"/>
  <c r="H383" i="1"/>
  <c r="F383" i="1"/>
  <c r="I341" i="1"/>
  <c r="J341" i="1"/>
  <c r="H341" i="1"/>
  <c r="G341" i="1"/>
  <c r="J257" i="1"/>
  <c r="G257" i="1"/>
  <c r="J215" i="1"/>
  <c r="H173" i="1"/>
  <c r="H131" i="1"/>
  <c r="F89" i="1"/>
  <c r="F47" i="1"/>
  <c r="J593" i="1"/>
  <c r="I593" i="1"/>
  <c r="F593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G594" i="1" l="1"/>
  <c r="J594" i="1"/>
  <c r="I594" i="1"/>
  <c r="F594" i="1"/>
  <c r="H594" i="1"/>
  <c r="L47" i="1"/>
  <c r="L74" i="1"/>
  <c r="L89" i="1"/>
  <c r="L116" i="1"/>
  <c r="L131" i="1"/>
  <c r="L158" i="1"/>
  <c r="L173" i="1"/>
  <c r="L200" i="1"/>
  <c r="L215" i="1" s="1"/>
  <c r="L242" i="1"/>
  <c r="L257" i="1"/>
  <c r="L284" i="1"/>
  <c r="L299" i="1"/>
  <c r="L594" i="1" l="1"/>
</calcChain>
</file>

<file path=xl/sharedStrings.xml><?xml version="1.0" encoding="utf-8"?>
<sst xmlns="http://schemas.openxmlformats.org/spreadsheetml/2006/main" count="629" uniqueCount="106">
  <si>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</si>
  <si>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</si>
  <si>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</si>
  <si>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</si>
  <si>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</si>
  <si>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</si>
  <si>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</si>
  <si>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</si>
  <si>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</si>
  <si>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</si>
  <si>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</si>
  <si>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</si>
  <si>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</si>
  <si>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</si>
  <si>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</si>
  <si>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</si>
  <si>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</si>
  <si>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</si>
  <si>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</si>
  <si>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</si>
  <si>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</si>
  <si>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</si>
  <si>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</si>
  <si>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</si>
  <si>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</si>
  <si>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</si>
  <si>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</si>
  <si>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</si>
  <si>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</si>
  <si>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</si>
  <si>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</si>
  <si>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</si>
  <si>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</si>
  <si>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</si>
  <si>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</si>
  <si>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</si>
  <si>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</si>
  <si>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</si>
  <si>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</si>
  <si>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</si>
  <si>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</si>
  <si>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</si>
  <si>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</si>
  <si>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</si>
  <si>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</si>
  <si>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</si>
  <si>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из свежей капусты</t>
  </si>
  <si>
    <t>170/2005</t>
  </si>
  <si>
    <t>Плов из мяса птицы</t>
  </si>
  <si>
    <t>041/2005</t>
  </si>
  <si>
    <t>968/2005</t>
  </si>
  <si>
    <t>Чурек</t>
  </si>
  <si>
    <t>1035/200</t>
  </si>
  <si>
    <t>Кисель из смеси сухофруктов</t>
  </si>
  <si>
    <t>Суп картофельный с горохом</t>
  </si>
  <si>
    <t>200/2005</t>
  </si>
  <si>
    <t>Котлеты из говядины</t>
  </si>
  <si>
    <t>608/2005</t>
  </si>
  <si>
    <t>Каша гречневая рассыпчатая</t>
  </si>
  <si>
    <t>Компот из кураги</t>
  </si>
  <si>
    <t>686/2005</t>
  </si>
  <si>
    <t>Суп-хинкал с говядиной</t>
  </si>
  <si>
    <t>261/2002</t>
  </si>
  <si>
    <t>Рис отварной</t>
  </si>
  <si>
    <t>355/2005</t>
  </si>
  <si>
    <t>Сок промышленного производства</t>
  </si>
  <si>
    <t>Суп картофельный с макаронными изделиями</t>
  </si>
  <si>
    <t>208/2005</t>
  </si>
  <si>
    <t>Птица отварная</t>
  </si>
  <si>
    <t>637/2005</t>
  </si>
  <si>
    <t>Каша пшеничная</t>
  </si>
  <si>
    <t>679/2005</t>
  </si>
  <si>
    <t>Суп рисовый с говядиной</t>
  </si>
  <si>
    <t>204/2005</t>
  </si>
  <si>
    <t>Птица тушеная</t>
  </si>
  <si>
    <t>301/2005</t>
  </si>
  <si>
    <t>Макароны отварные</t>
  </si>
  <si>
    <t>688/2005</t>
  </si>
  <si>
    <t>Чай</t>
  </si>
  <si>
    <t>Рассольник с мясом и перловой крупой</t>
  </si>
  <si>
    <t>197/2005</t>
  </si>
  <si>
    <t>Пюре картофельное</t>
  </si>
  <si>
    <t>694/2005</t>
  </si>
  <si>
    <t>Гуляш из говядины</t>
  </si>
  <si>
    <t>Суп - лапша домашняя с птицей</t>
  </si>
  <si>
    <t>71/2005</t>
  </si>
  <si>
    <t>Кефир</t>
  </si>
  <si>
    <t>Суп с макаронными изделиями</t>
  </si>
  <si>
    <t>Плов с говядиной</t>
  </si>
  <si>
    <t>244/2015</t>
  </si>
  <si>
    <t>Компот из свежих плодов</t>
  </si>
  <si>
    <t>859/2005</t>
  </si>
  <si>
    <t>Яблоко</t>
  </si>
  <si>
    <t>Суп из свежей капусты с картофелем и говядиной</t>
  </si>
  <si>
    <t>187/2005</t>
  </si>
  <si>
    <t>681/2005</t>
  </si>
  <si>
    <t>сладкое</t>
  </si>
  <si>
    <t>Пряник</t>
  </si>
  <si>
    <t>Щи из свежей капусты со сметаной</t>
  </si>
  <si>
    <t>Шницель из говядины</t>
  </si>
  <si>
    <t>Компот из смеси сухофруктов</t>
  </si>
  <si>
    <t>Суп фасолевый на курином бульоне</t>
  </si>
  <si>
    <t>Капуста тушеная</t>
  </si>
  <si>
    <t>336/2010</t>
  </si>
  <si>
    <t>МБОУ "Школа-сад им.Курбанова С.Д." с.Н.Джалган</t>
  </si>
  <si>
    <t>Агаева З.С..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</si>
</sst>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104</v>
      </c>
      <c r="D1" s="59"/>
      <c r="E1" s="59"/>
      <c r="F1" s="13" t="s">
        <v>16</v>
      </c>
      <c r="G1" s="2" t="s">
        <v>17</v>
      </c>
      <c r="H1" s="60" t="s">
        <v>45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105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</v>
      </c>
      <c r="I3" s="52">
        <v>9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 t="s">
        <v>46</v>
      </c>
      <c r="F19" s="48">
        <v>250</v>
      </c>
      <c r="G19" s="48">
        <v>3</v>
      </c>
      <c r="H19" s="48">
        <v>5</v>
      </c>
      <c r="I19" s="48">
        <v>19</v>
      </c>
      <c r="J19" s="48">
        <v>150</v>
      </c>
      <c r="K19" s="49" t="s">
        <v>47</v>
      </c>
      <c r="L19" s="48"/>
    </row>
    <row r="20" spans="1:12" ht="15" x14ac:dyDescent="0.25">
      <c r="A20" s="25"/>
      <c r="B20" s="16"/>
      <c r="C20" s="11"/>
      <c r="D20" s="7" t="s">
        <v>29</v>
      </c>
      <c r="E20" s="47" t="s">
        <v>48</v>
      </c>
      <c r="F20" s="48">
        <v>200</v>
      </c>
      <c r="G20" s="48">
        <v>31</v>
      </c>
      <c r="H20" s="48">
        <v>27</v>
      </c>
      <c r="I20" s="48">
        <v>52</v>
      </c>
      <c r="J20" s="48">
        <v>458</v>
      </c>
      <c r="K20" s="49" t="s">
        <v>49</v>
      </c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 t="s">
        <v>53</v>
      </c>
      <c r="F22" s="48">
        <v>200</v>
      </c>
      <c r="G22" s="48">
        <v>0</v>
      </c>
      <c r="H22" s="48">
        <v>0</v>
      </c>
      <c r="I22" s="48">
        <v>25</v>
      </c>
      <c r="J22" s="48">
        <v>94</v>
      </c>
      <c r="K22" s="49" t="s">
        <v>50</v>
      </c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51</v>
      </c>
      <c r="F23" s="48">
        <v>30</v>
      </c>
      <c r="G23" s="48">
        <v>3</v>
      </c>
      <c r="H23" s="48">
        <v>0</v>
      </c>
      <c r="I23" s="48">
        <v>18</v>
      </c>
      <c r="J23" s="48">
        <v>86</v>
      </c>
      <c r="K23" s="49" t="s">
        <v>52</v>
      </c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680</v>
      </c>
      <c r="G27" s="21">
        <f t="shared" ref="G27:L27" si="3">SUM(G18:G26)</f>
        <v>37</v>
      </c>
      <c r="H27" s="21">
        <f t="shared" si="3"/>
        <v>32</v>
      </c>
      <c r="I27" s="21">
        <f t="shared" si="3"/>
        <v>114</v>
      </c>
      <c r="J27" s="21">
        <f t="shared" si="3"/>
        <v>788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680</v>
      </c>
      <c r="G47" s="34">
        <f t="shared" ref="G47:J47" si="7">G13+G17+G27+G32+G39+G46</f>
        <v>37</v>
      </c>
      <c r="H47" s="34">
        <f t="shared" si="7"/>
        <v>32</v>
      </c>
      <c r="I47" s="34">
        <f t="shared" si="7"/>
        <v>114</v>
      </c>
      <c r="J47" s="34">
        <f t="shared" si="7"/>
        <v>788</v>
      </c>
      <c r="K47" s="35"/>
      <c r="L47" s="34">
        <f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 t="s">
        <v>54</v>
      </c>
      <c r="F61" s="48">
        <v>250</v>
      </c>
      <c r="G61" s="48">
        <v>5</v>
      </c>
      <c r="H61" s="48">
        <v>5</v>
      </c>
      <c r="I61" s="48">
        <v>16</v>
      </c>
      <c r="J61" s="48">
        <v>135</v>
      </c>
      <c r="K61" s="49" t="s">
        <v>55</v>
      </c>
      <c r="L61" s="48"/>
    </row>
    <row r="62" spans="1:12" ht="15" x14ac:dyDescent="0.25">
      <c r="A62" s="15"/>
      <c r="B62" s="16"/>
      <c r="C62" s="11"/>
      <c r="D62" s="7" t="s">
        <v>29</v>
      </c>
      <c r="E62" s="47" t="s">
        <v>56</v>
      </c>
      <c r="F62" s="48">
        <v>80</v>
      </c>
      <c r="G62" s="48">
        <v>8</v>
      </c>
      <c r="H62" s="48">
        <v>6</v>
      </c>
      <c r="I62" s="48">
        <v>18</v>
      </c>
      <c r="J62" s="48">
        <v>114</v>
      </c>
      <c r="K62" s="49" t="s">
        <v>57</v>
      </c>
      <c r="L62" s="48"/>
    </row>
    <row r="63" spans="1:12" ht="15" x14ac:dyDescent="0.25">
      <c r="A63" s="15"/>
      <c r="B63" s="16"/>
      <c r="C63" s="11"/>
      <c r="D63" s="7" t="s">
        <v>30</v>
      </c>
      <c r="E63" s="47" t="s">
        <v>58</v>
      </c>
      <c r="F63" s="48">
        <v>150</v>
      </c>
      <c r="G63" s="48">
        <v>7</v>
      </c>
      <c r="H63" s="48">
        <v>6</v>
      </c>
      <c r="I63" s="48">
        <v>21</v>
      </c>
      <c r="J63" s="48">
        <v>230</v>
      </c>
      <c r="K63" s="49" t="s">
        <v>50</v>
      </c>
      <c r="L63" s="48"/>
    </row>
    <row r="64" spans="1:12" ht="15" x14ac:dyDescent="0.25">
      <c r="A64" s="15"/>
      <c r="B64" s="16"/>
      <c r="C64" s="11"/>
      <c r="D64" s="7" t="s">
        <v>31</v>
      </c>
      <c r="E64" s="47" t="s">
        <v>59</v>
      </c>
      <c r="F64" s="48">
        <v>200</v>
      </c>
      <c r="G64" s="48">
        <v>1</v>
      </c>
      <c r="H64" s="48">
        <v>0</v>
      </c>
      <c r="I64" s="48">
        <v>27</v>
      </c>
      <c r="J64" s="48">
        <v>107</v>
      </c>
      <c r="K64" s="49" t="s">
        <v>60</v>
      </c>
      <c r="L64" s="48"/>
    </row>
    <row r="65" spans="1:12" ht="15" x14ac:dyDescent="0.25">
      <c r="A65" s="15"/>
      <c r="B65" s="16"/>
      <c r="C65" s="11"/>
      <c r="D65" s="7" t="s">
        <v>32</v>
      </c>
      <c r="E65" s="47" t="s">
        <v>51</v>
      </c>
      <c r="F65" s="48">
        <v>30</v>
      </c>
      <c r="G65" s="48">
        <v>3</v>
      </c>
      <c r="H65" s="48">
        <v>0</v>
      </c>
      <c r="I65" s="48">
        <v>18</v>
      </c>
      <c r="J65" s="48">
        <v>86</v>
      </c>
      <c r="K65" s="49" t="s">
        <v>52</v>
      </c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710</v>
      </c>
      <c r="G69" s="21">
        <f t="shared" ref="G69" si="17">SUM(G60:G68)</f>
        <v>24</v>
      </c>
      <c r="H69" s="21">
        <f t="shared" ref="H69" si="18">SUM(H60:H68)</f>
        <v>17</v>
      </c>
      <c r="I69" s="21">
        <f t="shared" ref="I69" si="19">SUM(I60:I68)</f>
        <v>100</v>
      </c>
      <c r="J69" s="21">
        <f t="shared" ref="J69:L69" si="20">SUM(J60:J68)</f>
        <v>672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710</v>
      </c>
      <c r="G89" s="34">
        <f t="shared" ref="G89" si="34">G55+G59+G69+G74+G81+G88</f>
        <v>24</v>
      </c>
      <c r="H89" s="34">
        <f t="shared" ref="H89" si="35">H55+H59+H69+H74+H81+H88</f>
        <v>17</v>
      </c>
      <c r="I89" s="34">
        <f t="shared" ref="I89" si="36">I55+I59+I69+I74+I81+I88</f>
        <v>100</v>
      </c>
      <c r="J89" s="34">
        <f t="shared" ref="J89" si="37">J55+J59+J69+J74+J81+J88</f>
        <v>672</v>
      </c>
      <c r="K89" s="35"/>
      <c r="L89" s="34">
        <f t="shared" ref="L89" si="38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9">SUM(G90:G96)</f>
        <v>0</v>
      </c>
      <c r="H97" s="21">
        <f t="shared" ref="H97" si="40">SUM(H90:H96)</f>
        <v>0</v>
      </c>
      <c r="I97" s="21">
        <f t="shared" ref="I97" si="41">SUM(I90:I96)</f>
        <v>0</v>
      </c>
      <c r="J97" s="21">
        <f t="shared" ref="J97" si="42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 t="s">
        <v>61</v>
      </c>
      <c r="F103" s="48">
        <v>250</v>
      </c>
      <c r="G103" s="48">
        <v>5</v>
      </c>
      <c r="H103" s="48">
        <v>6</v>
      </c>
      <c r="I103" s="48">
        <v>6</v>
      </c>
      <c r="J103" s="48">
        <v>99</v>
      </c>
      <c r="K103" s="49" t="s">
        <v>62</v>
      </c>
      <c r="L103" s="48"/>
    </row>
    <row r="104" spans="1:12" ht="15" x14ac:dyDescent="0.25">
      <c r="A104" s="25"/>
      <c r="B104" s="16"/>
      <c r="C104" s="11"/>
      <c r="D104" s="7" t="s">
        <v>29</v>
      </c>
      <c r="E104" s="47" t="s">
        <v>63</v>
      </c>
      <c r="F104" s="48">
        <v>150</v>
      </c>
      <c r="G104" s="48">
        <v>4</v>
      </c>
      <c r="H104" s="48">
        <v>6</v>
      </c>
      <c r="I104" s="48">
        <v>28</v>
      </c>
      <c r="J104" s="48">
        <v>180</v>
      </c>
      <c r="K104" s="49" t="s">
        <v>64</v>
      </c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 t="s">
        <v>65</v>
      </c>
      <c r="F106" s="48">
        <v>200</v>
      </c>
      <c r="G106" s="48">
        <v>1</v>
      </c>
      <c r="H106" s="48">
        <v>0</v>
      </c>
      <c r="I106" s="48">
        <v>24</v>
      </c>
      <c r="J106" s="48">
        <v>94</v>
      </c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 t="s">
        <v>51</v>
      </c>
      <c r="F107" s="48">
        <v>40</v>
      </c>
      <c r="G107" s="48">
        <v>4</v>
      </c>
      <c r="H107" s="48">
        <v>0</v>
      </c>
      <c r="I107" s="48">
        <v>24</v>
      </c>
      <c r="J107" s="48">
        <v>114</v>
      </c>
      <c r="K107" s="49" t="s">
        <v>52</v>
      </c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640</v>
      </c>
      <c r="G111" s="21">
        <f t="shared" ref="G111" si="47">SUM(G102:G110)</f>
        <v>14</v>
      </c>
      <c r="H111" s="21">
        <f t="shared" ref="H111" si="48">SUM(H102:H110)</f>
        <v>12</v>
      </c>
      <c r="I111" s="21">
        <f t="shared" ref="I111" si="49">SUM(I102:I110)</f>
        <v>82</v>
      </c>
      <c r="J111" s="21">
        <f t="shared" ref="J111:L111" si="50">SUM(J102:J110)</f>
        <v>487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640</v>
      </c>
      <c r="G131" s="34">
        <f t="shared" ref="G131" si="64">G97+G101+G111+G116+G123+G130</f>
        <v>14</v>
      </c>
      <c r="H131" s="34">
        <f t="shared" ref="H131" si="65">H97+H101+H111+H116+H123+H130</f>
        <v>12</v>
      </c>
      <c r="I131" s="34">
        <f t="shared" ref="I131" si="66">I97+I101+I111+I116+I123+I130</f>
        <v>82</v>
      </c>
      <c r="J131" s="34">
        <f t="shared" ref="J131" si="67">J97+J101+J111+J116+J123+J130</f>
        <v>487</v>
      </c>
      <c r="K131" s="35"/>
      <c r="L131" s="34">
        <f t="shared" ref="L131" si="68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9">SUM(G132:G138)</f>
        <v>0</v>
      </c>
      <c r="H139" s="21">
        <f t="shared" ref="H139" si="70">SUM(H132:H138)</f>
        <v>0</v>
      </c>
      <c r="I139" s="21">
        <f t="shared" ref="I139" si="71">SUM(I132:I138)</f>
        <v>0</v>
      </c>
      <c r="J139" s="21">
        <f t="shared" ref="J139" si="72">SUM(J132:J138)</f>
        <v>0</v>
      </c>
      <c r="K139" s="27"/>
      <c r="L139" s="21">
        <f t="shared" ref="L139:L181" si="73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 t="s">
        <v>66</v>
      </c>
      <c r="F145" s="48">
        <v>250</v>
      </c>
      <c r="G145" s="48">
        <v>3</v>
      </c>
      <c r="H145" s="48">
        <v>3</v>
      </c>
      <c r="I145" s="48">
        <v>17</v>
      </c>
      <c r="J145" s="48">
        <v>105</v>
      </c>
      <c r="K145" s="49" t="s">
        <v>67</v>
      </c>
      <c r="L145" s="48"/>
    </row>
    <row r="146" spans="1:12" ht="15" x14ac:dyDescent="0.25">
      <c r="A146" s="25"/>
      <c r="B146" s="16"/>
      <c r="C146" s="11"/>
      <c r="D146" s="7" t="s">
        <v>29</v>
      </c>
      <c r="E146" s="47" t="s">
        <v>68</v>
      </c>
      <c r="F146" s="48">
        <v>80</v>
      </c>
      <c r="G146" s="48">
        <v>17</v>
      </c>
      <c r="H146" s="48">
        <v>11</v>
      </c>
      <c r="I146" s="48">
        <v>28</v>
      </c>
      <c r="J146" s="48">
        <v>165</v>
      </c>
      <c r="K146" s="49" t="s">
        <v>69</v>
      </c>
      <c r="L146" s="48"/>
    </row>
    <row r="147" spans="1:12" ht="15" x14ac:dyDescent="0.25">
      <c r="A147" s="25"/>
      <c r="B147" s="16"/>
      <c r="C147" s="11"/>
      <c r="D147" s="7" t="s">
        <v>30</v>
      </c>
      <c r="E147" s="47" t="s">
        <v>70</v>
      </c>
      <c r="F147" s="48">
        <v>100</v>
      </c>
      <c r="G147" s="48">
        <v>5</v>
      </c>
      <c r="H147" s="48">
        <v>3</v>
      </c>
      <c r="I147" s="48">
        <v>26</v>
      </c>
      <c r="J147" s="48">
        <v>160</v>
      </c>
      <c r="K147" s="49" t="s">
        <v>71</v>
      </c>
      <c r="L147" s="48"/>
    </row>
    <row r="148" spans="1:12" ht="15" x14ac:dyDescent="0.25">
      <c r="A148" s="25"/>
      <c r="B148" s="16"/>
      <c r="C148" s="11"/>
      <c r="D148" s="7" t="s">
        <v>31</v>
      </c>
      <c r="E148" s="47" t="s">
        <v>59</v>
      </c>
      <c r="F148" s="48">
        <v>150</v>
      </c>
      <c r="G148" s="48">
        <v>1</v>
      </c>
      <c r="H148" s="48">
        <v>0</v>
      </c>
      <c r="I148" s="48">
        <v>20</v>
      </c>
      <c r="J148" s="48">
        <v>81</v>
      </c>
      <c r="K148" s="49" t="s">
        <v>60</v>
      </c>
      <c r="L148" s="48"/>
    </row>
    <row r="149" spans="1:12" ht="15" x14ac:dyDescent="0.25">
      <c r="A149" s="25"/>
      <c r="B149" s="16"/>
      <c r="C149" s="11"/>
      <c r="D149" s="7" t="s">
        <v>32</v>
      </c>
      <c r="E149" s="47" t="s">
        <v>51</v>
      </c>
      <c r="F149" s="48">
        <v>40</v>
      </c>
      <c r="G149" s="48">
        <v>4</v>
      </c>
      <c r="H149" s="48">
        <v>0</v>
      </c>
      <c r="I149" s="48">
        <v>24</v>
      </c>
      <c r="J149" s="48">
        <v>114</v>
      </c>
      <c r="K149" s="49" t="s">
        <v>52</v>
      </c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620</v>
      </c>
      <c r="G153" s="21">
        <f t="shared" ref="G153" si="78">SUM(G144:G152)</f>
        <v>30</v>
      </c>
      <c r="H153" s="21">
        <f t="shared" ref="H153" si="79">SUM(H144:H152)</f>
        <v>17</v>
      </c>
      <c r="I153" s="21">
        <f t="shared" ref="I153" si="80">SUM(I144:I152)</f>
        <v>115</v>
      </c>
      <c r="J153" s="21">
        <f t="shared" ref="J153:L153" si="81">SUM(J144:J152)</f>
        <v>625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620</v>
      </c>
      <c r="G173" s="34">
        <f t="shared" ref="G173" si="95">G139+G143+G153+G158+G165+G172</f>
        <v>30</v>
      </c>
      <c r="H173" s="34">
        <f t="shared" ref="H173" si="96">H139+H143+H153+H158+H165+H172</f>
        <v>17</v>
      </c>
      <c r="I173" s="34">
        <f t="shared" ref="I173" si="97">I139+I143+I153+I158+I165+I172</f>
        <v>115</v>
      </c>
      <c r="J173" s="34">
        <f t="shared" ref="J173" si="98">J139+J143+J153+J158+J165+J172</f>
        <v>625</v>
      </c>
      <c r="K173" s="35"/>
      <c r="L173" s="34">
        <f t="shared" ref="L173" si="9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0">SUM(G174:G180)</f>
        <v>0</v>
      </c>
      <c r="H181" s="21">
        <f t="shared" ref="H181" si="101">SUM(H174:H180)</f>
        <v>0</v>
      </c>
      <c r="I181" s="21">
        <f t="shared" ref="I181" si="102">SUM(I174:I180)</f>
        <v>0</v>
      </c>
      <c r="J181" s="21">
        <f t="shared" ref="J181" si="103">SUM(J174:J180)</f>
        <v>0</v>
      </c>
      <c r="K181" s="27"/>
      <c r="L181" s="21">
        <f t="shared" si="73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 t="s">
        <v>72</v>
      </c>
      <c r="F187" s="48">
        <v>250</v>
      </c>
      <c r="G187" s="48">
        <v>0</v>
      </c>
      <c r="H187" s="48">
        <v>3</v>
      </c>
      <c r="I187" s="48">
        <v>15</v>
      </c>
      <c r="J187" s="48">
        <v>113</v>
      </c>
      <c r="K187" s="49" t="s">
        <v>73</v>
      </c>
      <c r="L187" s="48"/>
    </row>
    <row r="188" spans="1:12" ht="15" x14ac:dyDescent="0.25">
      <c r="A188" s="25"/>
      <c r="B188" s="16"/>
      <c r="C188" s="11"/>
      <c r="D188" s="7" t="s">
        <v>29</v>
      </c>
      <c r="E188" s="47" t="s">
        <v>74</v>
      </c>
      <c r="F188" s="48">
        <v>80</v>
      </c>
      <c r="G188" s="48">
        <v>18</v>
      </c>
      <c r="H188" s="48">
        <v>15</v>
      </c>
      <c r="I188" s="48">
        <v>5</v>
      </c>
      <c r="J188" s="48">
        <v>221</v>
      </c>
      <c r="K188" s="49" t="s">
        <v>75</v>
      </c>
      <c r="L188" s="48"/>
    </row>
    <row r="189" spans="1:12" ht="15" x14ac:dyDescent="0.25">
      <c r="A189" s="25"/>
      <c r="B189" s="16"/>
      <c r="C189" s="11"/>
      <c r="D189" s="7" t="s">
        <v>30</v>
      </c>
      <c r="E189" s="47" t="s">
        <v>76</v>
      </c>
      <c r="F189" s="48">
        <v>150</v>
      </c>
      <c r="G189" s="48">
        <v>6</v>
      </c>
      <c r="H189" s="48">
        <v>5</v>
      </c>
      <c r="I189" s="48">
        <v>26</v>
      </c>
      <c r="J189" s="48">
        <v>168</v>
      </c>
      <c r="K189" s="49" t="s">
        <v>77</v>
      </c>
      <c r="L189" s="48"/>
    </row>
    <row r="190" spans="1:12" ht="15" x14ac:dyDescent="0.25">
      <c r="A190" s="25"/>
      <c r="B190" s="16"/>
      <c r="C190" s="11"/>
      <c r="D190" s="7" t="s">
        <v>31</v>
      </c>
      <c r="E190" s="47" t="s">
        <v>78</v>
      </c>
      <c r="F190" s="48">
        <v>200</v>
      </c>
      <c r="G190" s="48">
        <v>0</v>
      </c>
      <c r="H190" s="48"/>
      <c r="I190" s="48">
        <v>14</v>
      </c>
      <c r="J190" s="48">
        <v>28</v>
      </c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 t="s">
        <v>51</v>
      </c>
      <c r="F191" s="48">
        <v>40</v>
      </c>
      <c r="G191" s="48">
        <v>4</v>
      </c>
      <c r="H191" s="48">
        <v>0</v>
      </c>
      <c r="I191" s="48">
        <v>24</v>
      </c>
      <c r="J191" s="48">
        <v>114</v>
      </c>
      <c r="K191" s="49" t="s">
        <v>52</v>
      </c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08">SUM(G186:G194)</f>
        <v>28</v>
      </c>
      <c r="H195" s="21">
        <f t="shared" ref="H195" si="109">SUM(H186:H194)</f>
        <v>23</v>
      </c>
      <c r="I195" s="21">
        <f t="shared" ref="I195" si="110">SUM(I186:I194)</f>
        <v>84</v>
      </c>
      <c r="J195" s="21">
        <f t="shared" ref="J195:L195" si="111">SUM(J186:J194)</f>
        <v>644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720</v>
      </c>
      <c r="G215" s="34">
        <f t="shared" ref="G215" si="125">G181+G185+G195+G200+G207+G214</f>
        <v>28</v>
      </c>
      <c r="H215" s="34">
        <f t="shared" ref="H215" si="126">H181+H185+H195+H200+H207+H214</f>
        <v>23</v>
      </c>
      <c r="I215" s="34">
        <f t="shared" ref="I215" si="127">I181+I185+I195+I200+I207+I214</f>
        <v>84</v>
      </c>
      <c r="J215" s="34">
        <f t="shared" ref="J215" si="128">J181+J185+J195+J200+J207+J214</f>
        <v>644</v>
      </c>
      <c r="K215" s="35"/>
      <c r="L215" s="34">
        <f t="shared" ref="L215" si="129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 t="s">
        <v>79</v>
      </c>
      <c r="F229" s="48">
        <v>250</v>
      </c>
      <c r="G229" s="48">
        <v>4</v>
      </c>
      <c r="H229" s="48">
        <v>6</v>
      </c>
      <c r="I229" s="48">
        <v>17</v>
      </c>
      <c r="J229" s="48">
        <v>149</v>
      </c>
      <c r="K229" s="49" t="s">
        <v>80</v>
      </c>
      <c r="L229" s="48"/>
    </row>
    <row r="230" spans="1:12" ht="15" x14ac:dyDescent="0.25">
      <c r="A230" s="25"/>
      <c r="B230" s="16"/>
      <c r="C230" s="11"/>
      <c r="D230" s="7" t="s">
        <v>29</v>
      </c>
      <c r="E230" s="47" t="s">
        <v>81</v>
      </c>
      <c r="F230" s="48">
        <v>150</v>
      </c>
      <c r="G230" s="48">
        <v>3</v>
      </c>
      <c r="H230" s="48">
        <v>8</v>
      </c>
      <c r="I230" s="48">
        <v>20</v>
      </c>
      <c r="J230" s="48">
        <v>137</v>
      </c>
      <c r="K230" s="49" t="s">
        <v>82</v>
      </c>
      <c r="L230" s="48"/>
    </row>
    <row r="231" spans="1:12" ht="15" x14ac:dyDescent="0.25">
      <c r="A231" s="25"/>
      <c r="B231" s="16"/>
      <c r="C231" s="11"/>
      <c r="D231" s="7" t="s">
        <v>30</v>
      </c>
      <c r="E231" s="47" t="s">
        <v>83</v>
      </c>
      <c r="F231" s="48">
        <v>50</v>
      </c>
      <c r="G231" s="48">
        <v>12</v>
      </c>
      <c r="H231" s="48">
        <v>10</v>
      </c>
      <c r="I231" s="48">
        <v>3</v>
      </c>
      <c r="J231" s="48">
        <v>102</v>
      </c>
      <c r="K231" s="49" t="s">
        <v>71</v>
      </c>
      <c r="L231" s="48"/>
    </row>
    <row r="232" spans="1:12" ht="15" x14ac:dyDescent="0.25">
      <c r="A232" s="25"/>
      <c r="B232" s="16"/>
      <c r="C232" s="11"/>
      <c r="D232" s="7" t="s">
        <v>31</v>
      </c>
      <c r="E232" s="47" t="s">
        <v>59</v>
      </c>
      <c r="F232" s="48">
        <v>200</v>
      </c>
      <c r="G232" s="48">
        <v>1</v>
      </c>
      <c r="H232" s="48">
        <v>0</v>
      </c>
      <c r="I232" s="48">
        <v>27</v>
      </c>
      <c r="J232" s="48">
        <v>107</v>
      </c>
      <c r="K232" s="49" t="s">
        <v>60</v>
      </c>
      <c r="L232" s="48"/>
    </row>
    <row r="233" spans="1:12" ht="15" x14ac:dyDescent="0.25">
      <c r="A233" s="25"/>
      <c r="B233" s="16"/>
      <c r="C233" s="11"/>
      <c r="D233" s="7" t="s">
        <v>32</v>
      </c>
      <c r="E233" s="47" t="s">
        <v>51</v>
      </c>
      <c r="F233" s="48">
        <v>40</v>
      </c>
      <c r="G233" s="48">
        <v>4</v>
      </c>
      <c r="H233" s="48">
        <v>0</v>
      </c>
      <c r="I233" s="48">
        <v>24</v>
      </c>
      <c r="J233" s="48">
        <v>114</v>
      </c>
      <c r="K233" s="49" t="s">
        <v>52</v>
      </c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690</v>
      </c>
      <c r="G237" s="21">
        <f t="shared" ref="G237" si="139">SUM(G228:G236)</f>
        <v>24</v>
      </c>
      <c r="H237" s="21">
        <f t="shared" ref="H237" si="140">SUM(H228:H236)</f>
        <v>24</v>
      </c>
      <c r="I237" s="21">
        <f t="shared" ref="I237" si="141">SUM(I228:I236)</f>
        <v>91</v>
      </c>
      <c r="J237" s="21">
        <f t="shared" ref="J237:L237" si="142">SUM(J228:J236)</f>
        <v>609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690</v>
      </c>
      <c r="G257" s="34">
        <f t="shared" ref="G257" si="156">G223+G227+G237+G242+G249+G256</f>
        <v>24</v>
      </c>
      <c r="H257" s="34">
        <f t="shared" ref="H257" si="157">H223+H227+H237+H242+H249+H256</f>
        <v>24</v>
      </c>
      <c r="I257" s="34">
        <f t="shared" ref="I257" si="158">I223+I227+I237+I242+I249+I256</f>
        <v>91</v>
      </c>
      <c r="J257" s="34">
        <f t="shared" ref="J257" si="159">J223+J227+J237+J242+J249+J256</f>
        <v>609</v>
      </c>
      <c r="K257" s="35"/>
      <c r="L257" s="34">
        <f t="shared" ref="L257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91">SUM(G300:G306)</f>
        <v>0</v>
      </c>
      <c r="H307" s="21">
        <f t="shared" si="191"/>
        <v>0</v>
      </c>
      <c r="I307" s="21">
        <f t="shared" si="191"/>
        <v>0</v>
      </c>
      <c r="J307" s="21">
        <f t="shared" si="191"/>
        <v>0</v>
      </c>
      <c r="K307" s="27"/>
      <c r="L307" s="21">
        <f t="shared" ref="L307" si="192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 t="s">
        <v>84</v>
      </c>
      <c r="F313" s="48">
        <v>250</v>
      </c>
      <c r="G313" s="48">
        <v>5</v>
      </c>
      <c r="H313" s="48">
        <v>7</v>
      </c>
      <c r="I313" s="48">
        <v>14</v>
      </c>
      <c r="J313" s="48">
        <v>103</v>
      </c>
      <c r="K313" s="49" t="s">
        <v>85</v>
      </c>
      <c r="L313" s="48"/>
    </row>
    <row r="314" spans="1:12" ht="15" x14ac:dyDescent="0.25">
      <c r="A314" s="25"/>
      <c r="B314" s="16"/>
      <c r="C314" s="11"/>
      <c r="D314" s="7" t="s">
        <v>29</v>
      </c>
      <c r="E314" s="47" t="s">
        <v>70</v>
      </c>
      <c r="F314" s="48">
        <v>150</v>
      </c>
      <c r="G314" s="48">
        <v>7</v>
      </c>
      <c r="H314" s="48">
        <v>5</v>
      </c>
      <c r="I314" s="48">
        <v>40</v>
      </c>
      <c r="J314" s="48">
        <v>240</v>
      </c>
      <c r="K314" s="49" t="s">
        <v>71</v>
      </c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 t="s">
        <v>86</v>
      </c>
      <c r="F316" s="48">
        <v>200</v>
      </c>
      <c r="G316" s="48">
        <v>6</v>
      </c>
      <c r="H316" s="48">
        <v>5</v>
      </c>
      <c r="I316" s="48">
        <v>8</v>
      </c>
      <c r="J316" s="48">
        <v>107</v>
      </c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 t="s">
        <v>51</v>
      </c>
      <c r="F317" s="48">
        <v>40</v>
      </c>
      <c r="G317" s="48">
        <v>4</v>
      </c>
      <c r="H317" s="48">
        <v>0</v>
      </c>
      <c r="I317" s="48">
        <v>24</v>
      </c>
      <c r="J317" s="48">
        <v>114</v>
      </c>
      <c r="K317" s="49" t="s">
        <v>52</v>
      </c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640</v>
      </c>
      <c r="G321" s="21">
        <f t="shared" ref="G321:J321" si="195">SUM(G312:G320)</f>
        <v>22</v>
      </c>
      <c r="H321" s="21">
        <f t="shared" si="195"/>
        <v>17</v>
      </c>
      <c r="I321" s="21">
        <f t="shared" si="195"/>
        <v>86</v>
      </c>
      <c r="J321" s="21">
        <f t="shared" si="195"/>
        <v>564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640</v>
      </c>
      <c r="G341" s="34">
        <f t="shared" ref="G341:J341" si="203">G307+G311+G321+G326+G333+G340</f>
        <v>22</v>
      </c>
      <c r="H341" s="34">
        <f t="shared" si="203"/>
        <v>17</v>
      </c>
      <c r="I341" s="34">
        <f t="shared" si="203"/>
        <v>86</v>
      </c>
      <c r="J341" s="34">
        <f t="shared" si="203"/>
        <v>564</v>
      </c>
      <c r="K341" s="35"/>
      <c r="L341" s="34">
        <f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204">SUM(G342:G348)</f>
        <v>0</v>
      </c>
      <c r="H349" s="21">
        <f t="shared" si="204"/>
        <v>0</v>
      </c>
      <c r="I349" s="21">
        <f t="shared" si="204"/>
        <v>0</v>
      </c>
      <c r="J349" s="21">
        <f t="shared" si="204"/>
        <v>0</v>
      </c>
      <c r="K349" s="27"/>
      <c r="L349" s="21">
        <f t="shared" ref="L349:L391" si="205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 t="s">
        <v>87</v>
      </c>
      <c r="F355" s="48">
        <v>250</v>
      </c>
      <c r="G355" s="48">
        <v>3</v>
      </c>
      <c r="H355" s="48">
        <v>3</v>
      </c>
      <c r="I355" s="48">
        <v>17</v>
      </c>
      <c r="J355" s="48">
        <v>105</v>
      </c>
      <c r="K355" s="49" t="s">
        <v>67</v>
      </c>
      <c r="L355" s="48"/>
    </row>
    <row r="356" spans="1:12" ht="15" x14ac:dyDescent="0.25">
      <c r="A356" s="15"/>
      <c r="B356" s="16"/>
      <c r="C356" s="11"/>
      <c r="D356" s="7" t="s">
        <v>29</v>
      </c>
      <c r="E356" s="47" t="s">
        <v>88</v>
      </c>
      <c r="F356" s="48">
        <v>175</v>
      </c>
      <c r="G356" s="48">
        <v>10</v>
      </c>
      <c r="H356" s="48">
        <v>23</v>
      </c>
      <c r="I356" s="48">
        <v>39</v>
      </c>
      <c r="J356" s="48">
        <v>381</v>
      </c>
      <c r="K356" s="49" t="s">
        <v>89</v>
      </c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 t="s">
        <v>90</v>
      </c>
      <c r="F358" s="48">
        <v>200</v>
      </c>
      <c r="G358" s="48">
        <v>0</v>
      </c>
      <c r="H358" s="48">
        <v>0</v>
      </c>
      <c r="I358" s="48">
        <v>22</v>
      </c>
      <c r="J358" s="48">
        <v>110</v>
      </c>
      <c r="K358" s="49" t="s">
        <v>91</v>
      </c>
      <c r="L358" s="48"/>
    </row>
    <row r="359" spans="1:12" ht="15" x14ac:dyDescent="0.25">
      <c r="A359" s="15"/>
      <c r="B359" s="16"/>
      <c r="C359" s="11"/>
      <c r="D359" s="7" t="s">
        <v>32</v>
      </c>
      <c r="E359" s="47" t="s">
        <v>51</v>
      </c>
      <c r="F359" s="48">
        <v>40</v>
      </c>
      <c r="G359" s="48">
        <v>4</v>
      </c>
      <c r="H359" s="48">
        <v>0</v>
      </c>
      <c r="I359" s="48">
        <v>24</v>
      </c>
      <c r="J359" s="48">
        <v>114</v>
      </c>
      <c r="K359" s="49" t="s">
        <v>52</v>
      </c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 t="s">
        <v>24</v>
      </c>
      <c r="E361" s="47" t="s">
        <v>92</v>
      </c>
      <c r="F361" s="48">
        <v>100</v>
      </c>
      <c r="G361" s="48">
        <v>2</v>
      </c>
      <c r="H361" s="48">
        <v>1</v>
      </c>
      <c r="I361" s="48">
        <v>21</v>
      </c>
      <c r="J361" s="48">
        <v>95</v>
      </c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765</v>
      </c>
      <c r="G363" s="21">
        <f t="shared" ref="G363:J363" si="208">SUM(G354:G362)</f>
        <v>19</v>
      </c>
      <c r="H363" s="21">
        <f t="shared" si="208"/>
        <v>27</v>
      </c>
      <c r="I363" s="21">
        <f t="shared" si="208"/>
        <v>123</v>
      </c>
      <c r="J363" s="21">
        <f t="shared" si="208"/>
        <v>805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765</v>
      </c>
      <c r="G383" s="34">
        <f t="shared" ref="G383:J383" si="216">G349+G353+G363+G368+G375+G382</f>
        <v>19</v>
      </c>
      <c r="H383" s="34">
        <f t="shared" si="216"/>
        <v>27</v>
      </c>
      <c r="I383" s="34">
        <f t="shared" si="216"/>
        <v>123</v>
      </c>
      <c r="J383" s="34">
        <f t="shared" si="216"/>
        <v>805</v>
      </c>
      <c r="K383" s="35"/>
      <c r="L383" s="34">
        <f t="shared" ref="L383" si="2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8">SUM(G384:G390)</f>
        <v>0</v>
      </c>
      <c r="H391" s="21">
        <f t="shared" si="218"/>
        <v>0</v>
      </c>
      <c r="I391" s="21">
        <f t="shared" si="218"/>
        <v>0</v>
      </c>
      <c r="J391" s="21">
        <f t="shared" si="218"/>
        <v>0</v>
      </c>
      <c r="K391" s="27"/>
      <c r="L391" s="21">
        <f t="shared" si="205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 t="s">
        <v>93</v>
      </c>
      <c r="F397" s="48">
        <v>250</v>
      </c>
      <c r="G397" s="48">
        <v>6</v>
      </c>
      <c r="H397" s="48">
        <v>5</v>
      </c>
      <c r="I397" s="48">
        <v>19</v>
      </c>
      <c r="J397" s="48">
        <v>113</v>
      </c>
      <c r="K397" s="49" t="s">
        <v>94</v>
      </c>
      <c r="L397" s="48"/>
    </row>
    <row r="398" spans="1:12" ht="15" x14ac:dyDescent="0.25">
      <c r="A398" s="25"/>
      <c r="B398" s="16"/>
      <c r="C398" s="11"/>
      <c r="D398" s="7" t="s">
        <v>29</v>
      </c>
      <c r="E398" s="47" t="s">
        <v>58</v>
      </c>
      <c r="F398" s="48">
        <v>150</v>
      </c>
      <c r="G398" s="48">
        <v>5</v>
      </c>
      <c r="H398" s="48">
        <v>10</v>
      </c>
      <c r="I398" s="48">
        <v>22</v>
      </c>
      <c r="J398" s="48">
        <v>189</v>
      </c>
      <c r="K398" s="49" t="s">
        <v>95</v>
      </c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 t="s">
        <v>65</v>
      </c>
      <c r="F400" s="48">
        <v>200</v>
      </c>
      <c r="G400" s="48">
        <v>1</v>
      </c>
      <c r="H400" s="48">
        <v>0</v>
      </c>
      <c r="I400" s="48">
        <v>24</v>
      </c>
      <c r="J400" s="48">
        <v>94</v>
      </c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 t="s">
        <v>51</v>
      </c>
      <c r="F401" s="48">
        <v>40</v>
      </c>
      <c r="G401" s="48">
        <v>4</v>
      </c>
      <c r="H401" s="48">
        <v>0</v>
      </c>
      <c r="I401" s="48">
        <v>24</v>
      </c>
      <c r="J401" s="48">
        <v>114</v>
      </c>
      <c r="K401" s="49" t="s">
        <v>52</v>
      </c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 t="s">
        <v>96</v>
      </c>
      <c r="E403" s="47" t="s">
        <v>97</v>
      </c>
      <c r="F403" s="48">
        <v>75</v>
      </c>
      <c r="G403" s="48">
        <v>5</v>
      </c>
      <c r="H403" s="48">
        <v>23</v>
      </c>
      <c r="I403" s="48">
        <v>30</v>
      </c>
      <c r="J403" s="48">
        <v>353</v>
      </c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715</v>
      </c>
      <c r="G405" s="21">
        <f t="shared" ref="G405:J405" si="221">SUM(G396:G404)</f>
        <v>21</v>
      </c>
      <c r="H405" s="21">
        <f t="shared" si="221"/>
        <v>38</v>
      </c>
      <c r="I405" s="21">
        <f t="shared" si="221"/>
        <v>119</v>
      </c>
      <c r="J405" s="21">
        <f t="shared" si="221"/>
        <v>863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715</v>
      </c>
      <c r="G425" s="34">
        <f t="shared" ref="G425:J425" si="229">G391+G395+G405+G410+G417+G424</f>
        <v>21</v>
      </c>
      <c r="H425" s="34">
        <f t="shared" si="229"/>
        <v>38</v>
      </c>
      <c r="I425" s="34">
        <f t="shared" si="229"/>
        <v>119</v>
      </c>
      <c r="J425" s="34">
        <f t="shared" si="229"/>
        <v>863</v>
      </c>
      <c r="K425" s="35"/>
      <c r="L425" s="34">
        <f t="shared" ref="L425" si="2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31">SUM(G426:G432)</f>
        <v>0</v>
      </c>
      <c r="H433" s="21">
        <f t="shared" si="231"/>
        <v>0</v>
      </c>
      <c r="I433" s="21">
        <f t="shared" si="231"/>
        <v>0</v>
      </c>
      <c r="J433" s="21">
        <f t="shared" si="231"/>
        <v>0</v>
      </c>
      <c r="K433" s="27"/>
      <c r="L433" s="21">
        <f t="shared" ref="L433:L475" si="232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 t="s">
        <v>98</v>
      </c>
      <c r="F439" s="48">
        <v>250</v>
      </c>
      <c r="G439" s="48">
        <v>2</v>
      </c>
      <c r="H439" s="48">
        <v>5</v>
      </c>
      <c r="I439" s="48">
        <v>8</v>
      </c>
      <c r="J439" s="48">
        <v>85</v>
      </c>
      <c r="K439" s="49" t="s">
        <v>94</v>
      </c>
      <c r="L439" s="48"/>
    </row>
    <row r="440" spans="1:12" ht="15" x14ac:dyDescent="0.25">
      <c r="A440" s="25"/>
      <c r="B440" s="16"/>
      <c r="C440" s="11"/>
      <c r="D440" s="7" t="s">
        <v>29</v>
      </c>
      <c r="E440" s="47" t="s">
        <v>99</v>
      </c>
      <c r="F440" s="48">
        <v>80</v>
      </c>
      <c r="G440" s="48">
        <v>12</v>
      </c>
      <c r="H440" s="48">
        <v>9</v>
      </c>
      <c r="I440" s="48">
        <v>13</v>
      </c>
      <c r="J440" s="48">
        <v>184</v>
      </c>
      <c r="K440" s="49" t="s">
        <v>57</v>
      </c>
      <c r="L440" s="48"/>
    </row>
    <row r="441" spans="1:12" ht="15" x14ac:dyDescent="0.25">
      <c r="A441" s="25"/>
      <c r="B441" s="16"/>
      <c r="C441" s="11"/>
      <c r="D441" s="7" t="s">
        <v>30</v>
      </c>
      <c r="E441" s="47" t="s">
        <v>81</v>
      </c>
      <c r="F441" s="48">
        <v>150</v>
      </c>
      <c r="G441" s="48">
        <v>3</v>
      </c>
      <c r="H441" s="48">
        <v>8</v>
      </c>
      <c r="I441" s="48">
        <v>20</v>
      </c>
      <c r="J441" s="48">
        <v>137</v>
      </c>
      <c r="K441" s="49" t="s">
        <v>82</v>
      </c>
      <c r="L441" s="48"/>
    </row>
    <row r="442" spans="1:12" ht="15" x14ac:dyDescent="0.25">
      <c r="A442" s="25"/>
      <c r="B442" s="16"/>
      <c r="C442" s="11"/>
      <c r="D442" s="7" t="s">
        <v>31</v>
      </c>
      <c r="E442" s="47" t="s">
        <v>78</v>
      </c>
      <c r="F442" s="48">
        <v>200</v>
      </c>
      <c r="G442" s="48">
        <v>0</v>
      </c>
      <c r="H442" s="48"/>
      <c r="I442" s="48">
        <v>14</v>
      </c>
      <c r="J442" s="48">
        <v>28</v>
      </c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 t="s">
        <v>51</v>
      </c>
      <c r="F443" s="48">
        <v>40</v>
      </c>
      <c r="G443" s="48">
        <v>4</v>
      </c>
      <c r="H443" s="48">
        <v>0</v>
      </c>
      <c r="I443" s="48">
        <v>24</v>
      </c>
      <c r="J443" s="48">
        <v>114</v>
      </c>
      <c r="K443" s="49" t="s">
        <v>52</v>
      </c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 t="s">
        <v>96</v>
      </c>
      <c r="E445" s="47" t="s">
        <v>97</v>
      </c>
      <c r="F445" s="48">
        <v>75</v>
      </c>
      <c r="G445" s="48">
        <v>5</v>
      </c>
      <c r="H445" s="48">
        <v>23</v>
      </c>
      <c r="I445" s="48">
        <v>30</v>
      </c>
      <c r="J445" s="48">
        <v>353</v>
      </c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795</v>
      </c>
      <c r="G447" s="21">
        <f t="shared" ref="G447:J447" si="235">SUM(G438:G446)</f>
        <v>26</v>
      </c>
      <c r="H447" s="21">
        <f t="shared" si="235"/>
        <v>45</v>
      </c>
      <c r="I447" s="21">
        <f t="shared" si="235"/>
        <v>109</v>
      </c>
      <c r="J447" s="21">
        <f t="shared" si="235"/>
        <v>901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795</v>
      </c>
      <c r="G467" s="34">
        <f t="shared" ref="G467:J467" si="243">G433+G437+G447+G452+G459+G466</f>
        <v>26</v>
      </c>
      <c r="H467" s="34">
        <f t="shared" si="243"/>
        <v>45</v>
      </c>
      <c r="I467" s="34">
        <f t="shared" si="243"/>
        <v>109</v>
      </c>
      <c r="J467" s="34">
        <f t="shared" si="243"/>
        <v>901</v>
      </c>
      <c r="K467" s="35"/>
      <c r="L467" s="34">
        <f t="shared" ref="L467" si="2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45">SUM(G468:G474)</f>
        <v>0</v>
      </c>
      <c r="H475" s="21">
        <f t="shared" si="245"/>
        <v>0</v>
      </c>
      <c r="I475" s="21">
        <f t="shared" si="245"/>
        <v>0</v>
      </c>
      <c r="J475" s="21">
        <f t="shared" si="245"/>
        <v>0</v>
      </c>
      <c r="K475" s="27"/>
      <c r="L475" s="21">
        <f t="shared" si="232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 t="s">
        <v>54</v>
      </c>
      <c r="F481" s="48">
        <v>250</v>
      </c>
      <c r="G481" s="48">
        <v>5</v>
      </c>
      <c r="H481" s="48">
        <v>5</v>
      </c>
      <c r="I481" s="48">
        <v>16</v>
      </c>
      <c r="J481" s="48">
        <v>135</v>
      </c>
      <c r="K481" s="49" t="s">
        <v>55</v>
      </c>
      <c r="L481" s="48"/>
    </row>
    <row r="482" spans="1:12" ht="15" x14ac:dyDescent="0.25">
      <c r="A482" s="25"/>
      <c r="B482" s="16"/>
      <c r="C482" s="11"/>
      <c r="D482" s="7" t="s">
        <v>29</v>
      </c>
      <c r="E482" s="47" t="s">
        <v>56</v>
      </c>
      <c r="F482" s="48">
        <v>50</v>
      </c>
      <c r="G482" s="48">
        <v>8</v>
      </c>
      <c r="H482" s="48">
        <v>6</v>
      </c>
      <c r="I482" s="48">
        <v>18</v>
      </c>
      <c r="J482" s="48">
        <v>114</v>
      </c>
      <c r="K482" s="49" t="s">
        <v>57</v>
      </c>
      <c r="L482" s="48"/>
    </row>
    <row r="483" spans="1:12" ht="15" x14ac:dyDescent="0.25">
      <c r="A483" s="25"/>
      <c r="B483" s="16"/>
      <c r="C483" s="11"/>
      <c r="D483" s="7" t="s">
        <v>30</v>
      </c>
      <c r="E483" s="47" t="s">
        <v>76</v>
      </c>
      <c r="F483" s="48">
        <v>150</v>
      </c>
      <c r="G483" s="48">
        <v>6</v>
      </c>
      <c r="H483" s="48">
        <v>5</v>
      </c>
      <c r="I483" s="48">
        <v>26</v>
      </c>
      <c r="J483" s="48">
        <v>168</v>
      </c>
      <c r="K483" s="49" t="s">
        <v>77</v>
      </c>
      <c r="L483" s="48"/>
    </row>
    <row r="484" spans="1:12" ht="15" x14ac:dyDescent="0.25">
      <c r="A484" s="25"/>
      <c r="B484" s="16"/>
      <c r="C484" s="11"/>
      <c r="D484" s="7" t="s">
        <v>31</v>
      </c>
      <c r="E484" s="47" t="s">
        <v>100</v>
      </c>
      <c r="F484" s="48">
        <v>200</v>
      </c>
      <c r="G484" s="48">
        <v>1</v>
      </c>
      <c r="H484" s="48"/>
      <c r="I484" s="48">
        <v>27</v>
      </c>
      <c r="J484" s="48">
        <v>107</v>
      </c>
      <c r="K484" s="49" t="s">
        <v>60</v>
      </c>
      <c r="L484" s="48"/>
    </row>
    <row r="485" spans="1:12" ht="15" x14ac:dyDescent="0.25">
      <c r="A485" s="25"/>
      <c r="B485" s="16"/>
      <c r="C485" s="11"/>
      <c r="D485" s="7" t="s">
        <v>32</v>
      </c>
      <c r="E485" s="47" t="s">
        <v>51</v>
      </c>
      <c r="F485" s="48">
        <v>40</v>
      </c>
      <c r="G485" s="48">
        <v>4</v>
      </c>
      <c r="H485" s="48">
        <v>0</v>
      </c>
      <c r="I485" s="48">
        <v>24</v>
      </c>
      <c r="J485" s="48">
        <v>114</v>
      </c>
      <c r="K485" s="49" t="s">
        <v>52</v>
      </c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690</v>
      </c>
      <c r="G489" s="21">
        <f t="shared" ref="G489:J489" si="248">SUM(G480:G488)</f>
        <v>24</v>
      </c>
      <c r="H489" s="21">
        <f t="shared" si="248"/>
        <v>16</v>
      </c>
      <c r="I489" s="21">
        <f t="shared" si="248"/>
        <v>111</v>
      </c>
      <c r="J489" s="21">
        <f t="shared" si="248"/>
        <v>638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690</v>
      </c>
      <c r="G509" s="34">
        <f t="shared" ref="G509:J509" si="256">G475+G479+G489+G494+G501+G508</f>
        <v>24</v>
      </c>
      <c r="H509" s="34">
        <f t="shared" si="256"/>
        <v>16</v>
      </c>
      <c r="I509" s="34">
        <f t="shared" si="256"/>
        <v>111</v>
      </c>
      <c r="J509" s="34">
        <f t="shared" si="256"/>
        <v>638</v>
      </c>
      <c r="K509" s="35"/>
      <c r="L509" s="34">
        <f t="shared" ref="L509" si="25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8">SUM(G510:G516)</f>
        <v>0</v>
      </c>
      <c r="H517" s="21">
        <f t="shared" si="258"/>
        <v>0</v>
      </c>
      <c r="I517" s="21">
        <f t="shared" si="258"/>
        <v>0</v>
      </c>
      <c r="J517" s="21">
        <f t="shared" si="258"/>
        <v>0</v>
      </c>
      <c r="K517" s="27"/>
      <c r="L517" s="21">
        <f t="shared" ref="L517:L559" si="25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 t="s">
        <v>101</v>
      </c>
      <c r="F523" s="48">
        <v>250</v>
      </c>
      <c r="G523" s="48">
        <v>5</v>
      </c>
      <c r="H523" s="48">
        <v>7</v>
      </c>
      <c r="I523" s="48">
        <v>14</v>
      </c>
      <c r="J523" s="48">
        <v>103</v>
      </c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 t="s">
        <v>68</v>
      </c>
      <c r="F524" s="48">
        <v>80</v>
      </c>
      <c r="G524" s="48">
        <v>17</v>
      </c>
      <c r="H524" s="48">
        <v>11</v>
      </c>
      <c r="I524" s="48">
        <v>28</v>
      </c>
      <c r="J524" s="48">
        <v>165</v>
      </c>
      <c r="K524" s="49" t="s">
        <v>69</v>
      </c>
      <c r="L524" s="48"/>
    </row>
    <row r="525" spans="1:12" ht="15" x14ac:dyDescent="0.25">
      <c r="A525" s="25"/>
      <c r="B525" s="16"/>
      <c r="C525" s="11"/>
      <c r="D525" s="7" t="s">
        <v>30</v>
      </c>
      <c r="E525" s="47" t="s">
        <v>102</v>
      </c>
      <c r="F525" s="48">
        <v>50</v>
      </c>
      <c r="G525" s="48">
        <v>1</v>
      </c>
      <c r="H525" s="48">
        <v>2</v>
      </c>
      <c r="I525" s="48">
        <v>12</v>
      </c>
      <c r="J525" s="48">
        <v>71</v>
      </c>
      <c r="K525" s="49" t="s">
        <v>103</v>
      </c>
      <c r="L525" s="48"/>
    </row>
    <row r="526" spans="1:12" ht="15" x14ac:dyDescent="0.25">
      <c r="A526" s="25"/>
      <c r="B526" s="16"/>
      <c r="C526" s="11"/>
      <c r="D526" s="7" t="s">
        <v>31</v>
      </c>
      <c r="E526" s="47" t="s">
        <v>53</v>
      </c>
      <c r="F526" s="48">
        <v>200</v>
      </c>
      <c r="G526" s="48">
        <v>0</v>
      </c>
      <c r="H526" s="48"/>
      <c r="I526" s="48">
        <v>25</v>
      </c>
      <c r="J526" s="48">
        <v>94</v>
      </c>
      <c r="K526" s="49" t="s">
        <v>50</v>
      </c>
      <c r="L526" s="48"/>
    </row>
    <row r="527" spans="1:12" ht="15" x14ac:dyDescent="0.25">
      <c r="A527" s="25"/>
      <c r="B527" s="16"/>
      <c r="C527" s="11"/>
      <c r="D527" s="7" t="s">
        <v>32</v>
      </c>
      <c r="E527" s="47" t="s">
        <v>51</v>
      </c>
      <c r="F527" s="48">
        <v>40</v>
      </c>
      <c r="G527" s="48">
        <v>4</v>
      </c>
      <c r="H527" s="48">
        <v>0</v>
      </c>
      <c r="I527" s="48">
        <v>24</v>
      </c>
      <c r="J527" s="48">
        <v>114</v>
      </c>
      <c r="K527" s="49" t="s">
        <v>52</v>
      </c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 t="s">
        <v>24</v>
      </c>
      <c r="E529" s="47" t="s">
        <v>92</v>
      </c>
      <c r="F529" s="48">
        <v>100</v>
      </c>
      <c r="G529" s="48">
        <v>0</v>
      </c>
      <c r="H529" s="48">
        <v>0</v>
      </c>
      <c r="I529" s="48">
        <v>10</v>
      </c>
      <c r="J529" s="48">
        <v>47</v>
      </c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:J531" si="262">SUM(G522:G530)</f>
        <v>27</v>
      </c>
      <c r="H531" s="21">
        <f t="shared" si="262"/>
        <v>20</v>
      </c>
      <c r="I531" s="21">
        <f t="shared" si="262"/>
        <v>113</v>
      </c>
      <c r="J531" s="21">
        <f t="shared" si="262"/>
        <v>594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720</v>
      </c>
      <c r="G551" s="34">
        <f t="shared" ref="G551:J551" si="270">G517+G521+G531+G536+G543+G550</f>
        <v>27</v>
      </c>
      <c r="H551" s="34">
        <f t="shared" si="270"/>
        <v>20</v>
      </c>
      <c r="I551" s="34">
        <f t="shared" si="270"/>
        <v>113</v>
      </c>
      <c r="J551" s="34">
        <f t="shared" si="270"/>
        <v>594</v>
      </c>
      <c r="K551" s="35"/>
      <c r="L551" s="34">
        <f t="shared" ref="L551" si="27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698.75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24.666666666666668</v>
      </c>
      <c r="H594" s="39">
        <f t="shared" si="285"/>
        <v>24</v>
      </c>
      <c r="I594" s="39">
        <f t="shared" si="285"/>
        <v>103.91666666666667</v>
      </c>
      <c r="J594" s="39">
        <f t="shared" si="285"/>
        <v>682.5</v>
      </c>
      <c r="K594" s="39"/>
      <c r="L594" s="39" t="e">
        <f t="shared" si="285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2025-04-21T08:42:20Z</dcterms:modified>
</cp:coreProperties>
</file>